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45BDDD0A-C847-4428-96B5-D25C29ED98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-2022" sheetId="5" r:id="rId1"/>
  </sheets>
  <definedNames>
    <definedName name="_xlnm.Print_Area" localSheetId="0">'2021-2022'!$A$1:$E$38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5" l="1"/>
  <c r="E14" i="5"/>
  <c r="E13" i="5"/>
  <c r="C21" i="5"/>
  <c r="E22" i="5" l="1"/>
  <c r="E21" i="5" l="1"/>
  <c r="E20" i="5"/>
  <c r="E19" i="5"/>
  <c r="E18" i="5"/>
  <c r="E17" i="5"/>
  <c r="E16" i="5"/>
  <c r="E15" i="5"/>
  <c r="E25" i="5" l="1"/>
  <c r="E29" i="5"/>
  <c r="E28" i="5"/>
  <c r="E30" i="5" l="1"/>
  <c r="E31" i="5" s="1"/>
</calcChain>
</file>

<file path=xl/sharedStrings.xml><?xml version="1.0" encoding="utf-8"?>
<sst xmlns="http://schemas.openxmlformats.org/spreadsheetml/2006/main" count="35" uniqueCount="34">
  <si>
    <t>с округлением до рублей</t>
  </si>
  <si>
    <t>Смета составлена с учетом 100% оплаты взносов</t>
  </si>
  <si>
    <t>Членов ТСН</t>
  </si>
  <si>
    <t>Индивидуальных садоводов</t>
  </si>
  <si>
    <t>№ п.п.</t>
  </si>
  <si>
    <t>Перечень необходимых расходов</t>
  </si>
  <si>
    <t>Стоимость в год, руб.</t>
  </si>
  <si>
    <t>ИТОГО В ГОД:</t>
  </si>
  <si>
    <t>Банковские расходы</t>
  </si>
  <si>
    <t>Почтовые расходы</t>
  </si>
  <si>
    <t>1. Расходы из членских взносов</t>
  </si>
  <si>
    <t>2. Расходы из целевых взносов</t>
  </si>
  <si>
    <t>Размер целевого взноса в месяц, руб.</t>
  </si>
  <si>
    <t>Размер членского взноса в месяц, руб</t>
  </si>
  <si>
    <t>Стоимость, руб.</t>
  </si>
  <si>
    <t>Председатель</t>
  </si>
  <si>
    <t>Количество, шт.</t>
  </si>
  <si>
    <t>Всего плательщиков взносов</t>
  </si>
  <si>
    <t>В.В. Снежинский</t>
  </si>
  <si>
    <t xml:space="preserve">Оплата электроэнергии пункта охраны </t>
  </si>
  <si>
    <t>из них:</t>
  </si>
  <si>
    <t>1С-Отчетность</t>
  </si>
  <si>
    <t>Утвержденная смета доходов и расходов ТСН "Заповедное озеро" (ИНН 7743285920)</t>
  </si>
  <si>
    <t>Бухгалтерское обслуживание</t>
  </si>
  <si>
    <t>В случае возникновения непредвиденных в смете расходов, но необходимых для осуществления уставной деятельности ТСН, Председатель вправе расходовать полученные членские взносы на эти расходы (госпошлина, налог, штраф, судебные расходы и прочее).</t>
  </si>
  <si>
    <t>Правлением планируется взыскание членских взносов с неплательщиков в судебном порядке. Возникающие судебные расходы несет ТСН, но они планируются к взысканию с ответчиков, поэтому не учтены в смете в качестве статьи расходов.</t>
  </si>
  <si>
    <t>Канцтовары, организация собраний</t>
  </si>
  <si>
    <t>Оклад Председателя с налогами</t>
  </si>
  <si>
    <t>Налоги(Земельный, УСН)</t>
  </si>
  <si>
    <t>Охрана на въезде в поселок до конца 2022 г.</t>
  </si>
  <si>
    <t>Охрана на въезде в поселок  2023 г.</t>
  </si>
  <si>
    <t>В случае поступления дополнительных взносов на счет денежные средства свыше сметы  могут быть использованы на цели, указанные в п.11 настоящей сметы.</t>
  </si>
  <si>
    <t>на период 29.10.2022г. - 29.10.2023г.</t>
  </si>
  <si>
    <t>Ремонт и обслуживание объектов инфраструктуры (дороги, детская площадка, забор, пункт охраны, чистка снега, покос травы на детской площадке, удаление борщевика и т.п.)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</si>
</sst>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top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Normal="100" zoomScaleSheetLayoutView="145" workbookViewId="0">
      <selection activeCell="G28" sqref="G28"/>
    </sheetView>
  </sheetViews>
  <sheetFormatPr defaultRowHeight="14.4" x14ac:dyDescent="0.3"/>
  <cols>
    <col min="1" max="1" width="5.109375" style="12" customWidth="1"/>
    <col min="2" max="2" width="41.21875" style="12" customWidth="1"/>
    <col min="3" max="5" width="13.33203125" style="12" customWidth="1"/>
    <col min="7" max="7" width="12" customWidth="1"/>
    <col min="10" max="10" width="13.77734375" customWidth="1"/>
  </cols>
  <sheetData>
    <row r="1" spans="1:5" x14ac:dyDescent="0.3">
      <c r="A1" s="56" t="s">
        <v>22</v>
      </c>
      <c r="B1" s="56"/>
      <c r="C1" s="56"/>
      <c r="D1" s="56"/>
      <c r="E1" s="56"/>
    </row>
    <row r="2" spans="1:5" x14ac:dyDescent="0.3">
      <c r="A2" s="56" t="s">
        <v>32</v>
      </c>
      <c r="B2" s="56"/>
      <c r="C2" s="56"/>
      <c r="D2" s="56"/>
      <c r="E2" s="56"/>
    </row>
    <row r="3" spans="1:5" x14ac:dyDescent="0.3">
      <c r="A3" s="57" t="s">
        <v>0</v>
      </c>
      <c r="B3" s="57"/>
      <c r="C3" s="57"/>
      <c r="D3" s="57"/>
      <c r="E3" s="57"/>
    </row>
    <row r="4" spans="1:5" x14ac:dyDescent="0.3">
      <c r="A4" s="57" t="s">
        <v>1</v>
      </c>
      <c r="B4" s="57"/>
      <c r="C4" s="57"/>
      <c r="D4" s="57"/>
      <c r="E4" s="57"/>
    </row>
    <row r="5" spans="1:5" ht="7.5" customHeight="1" x14ac:dyDescent="0.3">
      <c r="A5" s="30"/>
      <c r="B5" s="30"/>
      <c r="C5" s="30"/>
      <c r="D5" s="30"/>
      <c r="E5" s="30"/>
    </row>
    <row r="6" spans="1:5" ht="15" customHeight="1" x14ac:dyDescent="0.3">
      <c r="A6" s="53" t="s">
        <v>17</v>
      </c>
      <c r="B6" s="54"/>
      <c r="C6" s="54"/>
      <c r="D6" s="55"/>
      <c r="E6" s="52">
        <v>150</v>
      </c>
    </row>
    <row r="7" spans="1:5" ht="15" customHeight="1" x14ac:dyDescent="0.3">
      <c r="A7" s="53" t="s">
        <v>20</v>
      </c>
      <c r="B7" s="54"/>
      <c r="C7" s="54"/>
      <c r="D7" s="55"/>
      <c r="E7" s="29"/>
    </row>
    <row r="8" spans="1:5" x14ac:dyDescent="0.3">
      <c r="A8" s="59" t="s">
        <v>2</v>
      </c>
      <c r="B8" s="59"/>
      <c r="C8" s="59"/>
      <c r="D8" s="59"/>
      <c r="E8" s="18">
        <v>59</v>
      </c>
    </row>
    <row r="9" spans="1:5" x14ac:dyDescent="0.3">
      <c r="A9" s="59" t="s">
        <v>3</v>
      </c>
      <c r="B9" s="59"/>
      <c r="C9" s="59"/>
      <c r="D9" s="59"/>
      <c r="E9" s="18">
        <v>91</v>
      </c>
    </row>
    <row r="10" spans="1:5" ht="15" thickBot="1" x14ac:dyDescent="0.35">
      <c r="A10" s="60"/>
      <c r="B10" s="60"/>
      <c r="C10" s="60"/>
      <c r="D10" s="60"/>
      <c r="E10" s="60"/>
    </row>
    <row r="11" spans="1:5" ht="28.2" thickBot="1" x14ac:dyDescent="0.35">
      <c r="A11" s="23" t="s">
        <v>4</v>
      </c>
      <c r="B11" s="24" t="s">
        <v>5</v>
      </c>
      <c r="C11" s="24" t="s">
        <v>14</v>
      </c>
      <c r="D11" s="24" t="s">
        <v>16</v>
      </c>
      <c r="E11" s="25" t="s">
        <v>6</v>
      </c>
    </row>
    <row r="12" spans="1:5" x14ac:dyDescent="0.3">
      <c r="A12" s="61" t="s">
        <v>10</v>
      </c>
      <c r="B12" s="62"/>
      <c r="C12" s="62"/>
      <c r="D12" s="62"/>
      <c r="E12" s="63"/>
    </row>
    <row r="13" spans="1:5" x14ac:dyDescent="0.3">
      <c r="A13" s="32">
        <v>1</v>
      </c>
      <c r="B13" s="33" t="s">
        <v>29</v>
      </c>
      <c r="C13" s="34">
        <v>70000</v>
      </c>
      <c r="D13" s="35">
        <v>3</v>
      </c>
      <c r="E13" s="44">
        <f t="shared" ref="E13:E21" si="0">C13*D13</f>
        <v>210000</v>
      </c>
    </row>
    <row r="14" spans="1:5" x14ac:dyDescent="0.3">
      <c r="A14" s="32">
        <v>2</v>
      </c>
      <c r="B14" s="33" t="s">
        <v>30</v>
      </c>
      <c r="C14" s="34">
        <v>80000</v>
      </c>
      <c r="D14" s="35">
        <v>9</v>
      </c>
      <c r="E14" s="44">
        <f t="shared" si="0"/>
        <v>720000</v>
      </c>
    </row>
    <row r="15" spans="1:5" x14ac:dyDescent="0.3">
      <c r="A15" s="32">
        <v>3</v>
      </c>
      <c r="B15" s="36" t="s">
        <v>23</v>
      </c>
      <c r="C15" s="37">
        <v>10000</v>
      </c>
      <c r="D15" s="38">
        <v>12</v>
      </c>
      <c r="E15" s="44">
        <f t="shared" si="0"/>
        <v>120000</v>
      </c>
    </row>
    <row r="16" spans="1:5" x14ac:dyDescent="0.3">
      <c r="A16" s="32">
        <v>4</v>
      </c>
      <c r="B16" s="36" t="s">
        <v>19</v>
      </c>
      <c r="C16" s="37">
        <v>90000</v>
      </c>
      <c r="D16" s="38">
        <v>1</v>
      </c>
      <c r="E16" s="44">
        <f t="shared" si="0"/>
        <v>90000</v>
      </c>
    </row>
    <row r="17" spans="1:5" x14ac:dyDescent="0.3">
      <c r="A17" s="32">
        <v>5</v>
      </c>
      <c r="B17" s="39" t="s">
        <v>9</v>
      </c>
      <c r="C17" s="37">
        <v>300</v>
      </c>
      <c r="D17" s="38">
        <v>50</v>
      </c>
      <c r="E17" s="44">
        <f t="shared" si="0"/>
        <v>15000</v>
      </c>
    </row>
    <row r="18" spans="1:5" x14ac:dyDescent="0.3">
      <c r="A18" s="32">
        <v>6</v>
      </c>
      <c r="B18" s="39" t="s">
        <v>26</v>
      </c>
      <c r="C18" s="37">
        <v>10000</v>
      </c>
      <c r="D18" s="38">
        <v>1</v>
      </c>
      <c r="E18" s="44">
        <f t="shared" si="0"/>
        <v>10000</v>
      </c>
    </row>
    <row r="19" spans="1:5" x14ac:dyDescent="0.3">
      <c r="A19" s="32">
        <v>7</v>
      </c>
      <c r="B19" s="40" t="s">
        <v>21</v>
      </c>
      <c r="C19" s="37">
        <v>6900</v>
      </c>
      <c r="D19" s="38">
        <v>1</v>
      </c>
      <c r="E19" s="44">
        <f t="shared" si="0"/>
        <v>6900</v>
      </c>
    </row>
    <row r="20" spans="1:5" x14ac:dyDescent="0.3">
      <c r="A20" s="32">
        <v>8</v>
      </c>
      <c r="B20" s="39" t="s">
        <v>8</v>
      </c>
      <c r="C20" s="37">
        <v>2000</v>
      </c>
      <c r="D20" s="38">
        <v>1</v>
      </c>
      <c r="E20" s="44">
        <f t="shared" si="0"/>
        <v>2000</v>
      </c>
    </row>
    <row r="21" spans="1:5" x14ac:dyDescent="0.3">
      <c r="A21" s="32">
        <v>9</v>
      </c>
      <c r="B21" s="39" t="s">
        <v>28</v>
      </c>
      <c r="C21" s="37">
        <f>5000</f>
        <v>5000</v>
      </c>
      <c r="D21" s="38">
        <v>1</v>
      </c>
      <c r="E21" s="44">
        <f t="shared" si="0"/>
        <v>5000</v>
      </c>
    </row>
    <row r="22" spans="1:5" x14ac:dyDescent="0.3">
      <c r="A22" s="32">
        <v>10</v>
      </c>
      <c r="B22" s="49" t="s">
        <v>27</v>
      </c>
      <c r="C22" s="50">
        <v>14973</v>
      </c>
      <c r="D22" s="51">
        <v>12</v>
      </c>
      <c r="E22" s="44">
        <f t="shared" ref="E22" si="1">C22*D22</f>
        <v>179676</v>
      </c>
    </row>
    <row r="23" spans="1:5" ht="69" x14ac:dyDescent="0.3">
      <c r="A23" s="32">
        <v>11</v>
      </c>
      <c r="B23" s="41" t="s">
        <v>33</v>
      </c>
      <c r="C23" s="42">
        <v>441424</v>
      </c>
      <c r="D23" s="43">
        <v>1</v>
      </c>
      <c r="E23" s="44">
        <f>C23*D23</f>
        <v>441424</v>
      </c>
    </row>
    <row r="24" spans="1:5" ht="15" customHeight="1" x14ac:dyDescent="0.3">
      <c r="A24" s="5"/>
      <c r="B24" s="26"/>
      <c r="C24" s="27"/>
      <c r="D24" s="28"/>
      <c r="E24" s="44"/>
    </row>
    <row r="25" spans="1:5" ht="15" thickBot="1" x14ac:dyDescent="0.35">
      <c r="A25" s="19"/>
      <c r="B25" s="20" t="s">
        <v>7</v>
      </c>
      <c r="C25" s="21"/>
      <c r="D25" s="20"/>
      <c r="E25" s="22">
        <f>SUM(E13:E24)</f>
        <v>1800000</v>
      </c>
    </row>
    <row r="26" spans="1:5" ht="15" thickBot="1" x14ac:dyDescent="0.35">
      <c r="A26" s="6"/>
      <c r="B26" s="7" t="s">
        <v>13</v>
      </c>
      <c r="C26" s="8"/>
      <c r="D26" s="7"/>
      <c r="E26" s="14">
        <v>1000</v>
      </c>
    </row>
    <row r="27" spans="1:5" x14ac:dyDescent="0.3">
      <c r="A27" s="61" t="s">
        <v>11</v>
      </c>
      <c r="B27" s="62"/>
      <c r="C27" s="62"/>
      <c r="D27" s="62"/>
      <c r="E27" s="63"/>
    </row>
    <row r="28" spans="1:5" x14ac:dyDescent="0.3">
      <c r="A28" s="1"/>
      <c r="B28" s="2"/>
      <c r="C28" s="3"/>
      <c r="D28" s="4"/>
      <c r="E28" s="13">
        <f t="shared" ref="E28:E29" si="2">C28*D28</f>
        <v>0</v>
      </c>
    </row>
    <row r="29" spans="1:5" x14ac:dyDescent="0.3">
      <c r="A29" s="1"/>
      <c r="B29" s="2"/>
      <c r="C29" s="3"/>
      <c r="D29" s="4"/>
      <c r="E29" s="13">
        <f t="shared" si="2"/>
        <v>0</v>
      </c>
    </row>
    <row r="30" spans="1:5" ht="15" thickBot="1" x14ac:dyDescent="0.35">
      <c r="A30" s="5"/>
      <c r="B30" s="15" t="s">
        <v>7</v>
      </c>
      <c r="C30" s="16"/>
      <c r="D30" s="15"/>
      <c r="E30" s="17">
        <f>SUM(E28:E29)</f>
        <v>0</v>
      </c>
    </row>
    <row r="31" spans="1:5" ht="15" thickBot="1" x14ac:dyDescent="0.35">
      <c r="A31" s="9"/>
      <c r="B31" s="7" t="s">
        <v>12</v>
      </c>
      <c r="C31" s="10"/>
      <c r="D31" s="11"/>
      <c r="E31" s="14">
        <f>E30/E6</f>
        <v>0</v>
      </c>
    </row>
    <row r="32" spans="1:5" ht="7.5" customHeight="1" x14ac:dyDescent="0.3">
      <c r="A32" s="31"/>
      <c r="B32" s="45"/>
      <c r="C32" s="46"/>
      <c r="D32" s="47"/>
      <c r="E32" s="48"/>
    </row>
    <row r="33" spans="1:5" ht="30" customHeight="1" x14ac:dyDescent="0.3">
      <c r="A33" s="64" t="s">
        <v>31</v>
      </c>
      <c r="B33" s="64"/>
      <c r="C33" s="64"/>
      <c r="D33" s="64"/>
      <c r="E33" s="64"/>
    </row>
    <row r="34" spans="1:5" ht="45" customHeight="1" x14ac:dyDescent="0.3">
      <c r="A34" s="64" t="s">
        <v>24</v>
      </c>
      <c r="B34" s="64"/>
      <c r="C34" s="64"/>
      <c r="D34" s="64"/>
      <c r="E34" s="64"/>
    </row>
    <row r="35" spans="1:5" ht="45" customHeight="1" x14ac:dyDescent="0.3">
      <c r="A35" s="64" t="s">
        <v>25</v>
      </c>
      <c r="B35" s="64"/>
      <c r="C35" s="64"/>
      <c r="D35" s="64"/>
      <c r="E35" s="64"/>
    </row>
    <row r="36" spans="1:5" x14ac:dyDescent="0.3">
      <c r="A36" s="65"/>
      <c r="B36" s="65"/>
      <c r="C36" s="65"/>
      <c r="D36" s="65"/>
      <c r="E36" s="65"/>
    </row>
    <row r="38" spans="1:5" x14ac:dyDescent="0.3">
      <c r="B38" s="57" t="s">
        <v>15</v>
      </c>
      <c r="C38" s="57"/>
      <c r="D38" s="58" t="s">
        <v>18</v>
      </c>
      <c r="E38" s="58"/>
    </row>
  </sheetData>
  <mergeCells count="17">
    <mergeCell ref="B38:C38"/>
    <mergeCell ref="D38:E38"/>
    <mergeCell ref="A8:D8"/>
    <mergeCell ref="A9:D9"/>
    <mergeCell ref="A10:E10"/>
    <mergeCell ref="A12:E12"/>
    <mergeCell ref="A27:E27"/>
    <mergeCell ref="A33:E33"/>
    <mergeCell ref="A36:E36"/>
    <mergeCell ref="A35:E35"/>
    <mergeCell ref="A34:E34"/>
    <mergeCell ref="A7:D7"/>
    <mergeCell ref="A1:E1"/>
    <mergeCell ref="A2:E2"/>
    <mergeCell ref="A3:E3"/>
    <mergeCell ref="A4:E4"/>
    <mergeCell ref="A6:D6"/>
  </mergeCells>
  <pageMargins left="0.70866141732283472" right="0.51181102362204722" top="0.59055118110236227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2021-2022</vt:lpstr>
      <vt:lpstr>'2021-2022'!Область_печати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2022-10-29T08:51:55Z</dcterms:modified>
</cp:coreProperties>
</file>